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2" yWindow="32760" windowWidth="29040" windowHeight="15852" tabRatio="500" activeTab="0"/>
  </bookViews>
  <sheets>
    <sheet name="Tableau" sheetId="1" r:id="rId1"/>
    <sheet name="Poules A" sheetId="2" r:id="rId2"/>
    <sheet name="Poules B" sheetId="3" r:id="rId3"/>
  </sheets>
  <definedNames>
    <definedName name="_xlnm.Print_Area" localSheetId="1">'Poules A'!$A$1:$L$16</definedName>
    <definedName name="_xlnm.Print_Area" localSheetId="2">'Poules B'!$A$1:$L$16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<sst xmlns="http://schemas.openxmlformats.org/spreadsheetml/2006/main" count="110" uniqueCount="59">
  <si>
    <t>NOM Prénom</t>
  </si>
  <si>
    <t>Poule A</t>
  </si>
  <si>
    <t>Poule B</t>
  </si>
  <si>
    <t>1/2 F</t>
  </si>
  <si>
    <t>Finale</t>
  </si>
  <si>
    <t>3 / 4</t>
  </si>
  <si>
    <t>5 / 6</t>
  </si>
  <si>
    <t>7 / 8</t>
  </si>
  <si>
    <t>G1</t>
  </si>
  <si>
    <t>G2</t>
  </si>
  <si>
    <t>G3</t>
  </si>
  <si>
    <t>G4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</si>
  <si>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</si>
  <si>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</si>
  <si>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</si>
  <si>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</si>
  <si>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</si>
  <si>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</si>
  <si>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</si>
  <si>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</si>
  <si>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</si>
  <si>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</si>
  <si>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</si>
  <si>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</si>
  <si>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</si>
  <si>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</si>
  <si>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</si>
  <si>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</si>
  <si>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</si>
  <si>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</si>
  <si>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</si>
  <si>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Points</t>
  </si>
  <si>
    <t>Clt</t>
  </si>
  <si>
    <t>Pos</t>
  </si>
  <si>
    <t>P1</t>
  </si>
  <si>
    <t>P2</t>
  </si>
  <si>
    <t>P3</t>
  </si>
  <si>
    <t>P4</t>
  </si>
  <si>
    <r>
      <rPr>
        <b/>
        <sz val="12"/>
        <color indexed="8"/>
        <rFont val="Calibri"/>
        <family val="2"/>
      </rPr>
      <t>PRINCIPAL</t>
    </r>
    <r>
      <rPr>
        <b/>
        <sz val="12"/>
        <color indexed="8"/>
        <rFont val="Calibri"/>
        <family val="2"/>
      </rPr>
      <t xml:space="preserve">   1/4 F</t>
    </r>
  </si>
  <si>
    <t>1 A</t>
  </si>
  <si>
    <t>4 B</t>
  </si>
  <si>
    <t>2 B</t>
  </si>
  <si>
    <t>3 A</t>
  </si>
  <si>
    <t>2 A</t>
  </si>
  <si>
    <t>3 B</t>
  </si>
  <si>
    <t>4 A</t>
  </si>
  <si>
    <t>1 B</t>
  </si>
  <si>
    <t>1</t>
  </si>
  <si>
    <t>3</t>
  </si>
  <si>
    <t>Amelie</t>
  </si>
  <si>
    <t>Sonia</t>
  </si>
  <si>
    <t>Delphine</t>
  </si>
  <si>
    <t>Meline</t>
  </si>
  <si>
    <t>Alix</t>
  </si>
  <si>
    <t>Sophie</t>
  </si>
  <si>
    <t>Karine</t>
  </si>
  <si>
    <t>Gaelle</t>
  </si>
  <si>
    <t>-</t>
  </si>
  <si>
    <t>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</si>
</sst>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15"/>
      <name val="Calibri"/>
      <family val="2"/>
    </font>
    <font>
      <sz val="10"/>
      <color indexed="4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5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rgb="FF0066FF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66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D7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FF29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rgb="FFFDC545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48" fillId="33" borderId="0" xfId="0" applyNumberFormat="1" applyFont="1" applyFill="1" applyBorder="1" applyAlignment="1">
      <alignment horizontal="center"/>
    </xf>
    <xf numFmtId="0" fontId="48" fillId="33" borderId="0" xfId="0" applyNumberFormat="1" applyFont="1" applyFill="1" applyAlignment="1">
      <alignment horizontal="left"/>
    </xf>
    <xf numFmtId="0" fontId="0" fillId="37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55" fillId="35" borderId="2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41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41" borderId="11" xfId="0" applyFont="1" applyFill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41" borderId="25" xfId="0" applyFont="1" applyFill="1" applyBorder="1" applyAlignment="1">
      <alignment horizontal="center"/>
    </xf>
    <xf numFmtId="0" fontId="57" fillId="41" borderId="26" xfId="0" applyFont="1" applyFill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21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48" fillId="35" borderId="10" xfId="0" applyNumberFormat="1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 vertical="center"/>
    </xf>
    <xf numFmtId="18" fontId="30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6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31" fillId="38" borderId="10" xfId="0" applyFont="1" applyFill="1" applyBorder="1" applyAlignment="1">
      <alignment horizontal="center"/>
    </xf>
    <xf numFmtId="0" fontId="3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00390625" defaultRowHeight="15.75" outlineLevelCol="1"/>
  <cols>
    <col min="1" max="1" width="5.375" style="0" bestFit="1" customWidth="1"/>
    <col min="2" max="2" width="15.75390625" style="0" customWidth="1"/>
    <col min="3" max="3" width="6.25390625" style="0" bestFit="1" customWidth="1"/>
    <col min="4" max="4" width="2.625" style="0" customWidth="1"/>
    <col min="5" max="5" width="3.75390625" style="4" bestFit="1" customWidth="1"/>
    <col min="6" max="6" width="15.75390625" style="4" customWidth="1"/>
    <col min="7" max="7" width="5.875" style="4" bestFit="1" customWidth="1"/>
    <col min="8" max="8" width="3.125" style="7" customWidth="1" outlineLevel="1"/>
    <col min="9" max="9" width="1.75390625" style="7" bestFit="1" customWidth="1"/>
    <col min="10" max="10" width="3.25390625" style="71" bestFit="1" customWidth="1"/>
    <col min="11" max="11" width="15.75390625" style="0" customWidth="1"/>
    <col min="12" max="12" width="2.375" style="5" bestFit="1" customWidth="1"/>
    <col min="13" max="13" width="2.875" style="7" bestFit="1" customWidth="1"/>
    <col min="14" max="14" width="15.75390625" style="0" customWidth="1"/>
    <col min="15" max="15" width="2.375" style="5" bestFit="1" customWidth="1"/>
    <col min="16" max="16" width="2.00390625" style="0" bestFit="1" customWidth="1"/>
    <col min="17" max="17" width="15.75390625" style="0" customWidth="1"/>
    <col min="18" max="18" width="2.375" style="5" bestFit="1" customWidth="1"/>
    <col min="19" max="19" width="2.625" style="0" customWidth="1"/>
    <col min="20" max="20" width="5.875" style="0" bestFit="1" customWidth="1"/>
    <col min="21" max="21" width="15.75390625" style="5" customWidth="1"/>
    <col min="22" max="22" width="3.875" style="0" customWidth="1"/>
    <col min="23" max="23" width="5.875" style="0" customWidth="1"/>
    <col min="24" max="24" width="25.875" style="0" customWidth="1"/>
  </cols>
  <sheetData>
    <row r="1" spans="1:21" ht="15">
      <c r="A1" s="24" t="s">
        <v>58</v>
      </c>
      <c r="B1" s="24" t="s">
        <v>0</v>
      </c>
      <c r="C1" s="24" t="s">
        <v>31</v>
      </c>
      <c r="E1" s="4" t="s">
        <v>33</v>
      </c>
      <c r="F1" s="9" t="s">
        <v>1</v>
      </c>
      <c r="G1" s="8" t="s">
        <v>15</v>
      </c>
      <c r="K1" s="69" t="s">
        <v>38</v>
      </c>
      <c r="L1" s="28"/>
      <c r="M1"/>
      <c r="N1" s="69" t="s">
        <v>3</v>
      </c>
      <c r="O1" s="28"/>
      <c r="Q1" s="69" t="s">
        <v>4</v>
      </c>
      <c r="R1" s="28"/>
      <c r="T1" s="24" t="s">
        <v>15</v>
      </c>
      <c r="U1" s="24" t="s">
        <v>14</v>
      </c>
    </row>
    <row r="2" spans="1:21" ht="15">
      <c r="A2" s="1">
        <v>1</v>
      </c>
      <c r="B2" s="3" t="s">
        <v>49</v>
      </c>
      <c r="C2" s="1">
        <v>6</v>
      </c>
      <c r="E2" s="4">
        <v>1</v>
      </c>
      <c r="F2" s="1" t="str">
        <f>B2</f>
        <v>Amelie</v>
      </c>
      <c r="G2" s="64">
        <f>INDEX('Poules A'!$I$16:$L$16,MATCH(Tableau!E2,'Poules A'!$I$8:$L$8,0))</f>
        <v>1</v>
      </c>
      <c r="H2" s="7" t="str">
        <f>IF(G2="","",G2&amp;" "&amp;RIGHT($F$1,1))</f>
        <v>1 A</v>
      </c>
      <c r="I2" s="75" t="s">
        <v>47</v>
      </c>
      <c r="J2" s="72" t="s">
        <v>39</v>
      </c>
      <c r="K2" s="27" t="str">
        <f>IF(ISNA(INDEX($F$2:$F$20,MATCH(J2,$H$2:$H$20,0))),"",INDEX($F$2:$F$20,MATCH(J2,$H$2:$H$20,0)))</f>
        <v>Amelie</v>
      </c>
      <c r="L2" s="29" t="s">
        <v>12</v>
      </c>
      <c r="M2" s="11" t="s">
        <v>8</v>
      </c>
      <c r="N2" s="83" t="s">
        <v>49</v>
      </c>
      <c r="O2" s="29" t="s">
        <v>12</v>
      </c>
      <c r="P2" s="11" t="s">
        <v>12</v>
      </c>
      <c r="Q2" s="34" t="str">
        <f>IF(O2="","",IF(O2="G",N2,N3))</f>
        <v>Amelie</v>
      </c>
      <c r="R2" s="29" t="s">
        <v>13</v>
      </c>
      <c r="T2" s="1">
        <v>1</v>
      </c>
      <c r="U2" s="33" t="str">
        <f>IF(R2="","",IF(R2="G",Q2,Q3))</f>
        <v>Delphine</v>
      </c>
    </row>
    <row r="3" spans="1:21" ht="15">
      <c r="A3" s="1">
        <v>2</v>
      </c>
      <c r="B3" s="3" t="s">
        <v>50</v>
      </c>
      <c r="C3" s="1" t="s">
        <v>57</v>
      </c>
      <c r="E3" s="4">
        <v>2</v>
      </c>
      <c r="F3" s="2" t="str">
        <f>B5</f>
        <v>Meline</v>
      </c>
      <c r="G3" s="64">
        <f>INDEX('Poules A'!$I$16:$L$16,MATCH(Tableau!E3,'Poules A'!$I$8:$L$8,0))</f>
        <v>2</v>
      </c>
      <c r="H3" s="7" t="str">
        <f>IF(G3="","",G3&amp;" "&amp;RIGHT($F$1,1))</f>
        <v>2 A</v>
      </c>
      <c r="I3" s="75"/>
      <c r="J3" s="71" t="s">
        <v>40</v>
      </c>
      <c r="K3" s="27" t="str">
        <f>IF(ISNA(INDEX($F$2:$F$20,MATCH(J3,$H$2:$H$20,0))),"",INDEX($F$2:$F$20,MATCH(J3,$H$2:$H$20,0)))</f>
        <v>Sophie</v>
      </c>
      <c r="L3" s="30"/>
      <c r="M3" s="11" t="s">
        <v>9</v>
      </c>
      <c r="N3" s="83" t="s">
        <v>50</v>
      </c>
      <c r="O3" s="30"/>
      <c r="P3" s="11" t="s">
        <v>12</v>
      </c>
      <c r="Q3" s="34" t="str">
        <f>IF(O5="","",IF(O5="G",N5,N6))</f>
        <v>Delphine</v>
      </c>
      <c r="R3" s="30"/>
      <c r="T3" s="1">
        <v>2</v>
      </c>
      <c r="U3" s="33" t="str">
        <f>IF(R2="","",IF(R2="P",Q2,Q3))</f>
        <v>Amelie</v>
      </c>
    </row>
    <row r="4" spans="1:21" ht="15">
      <c r="A4" s="1">
        <v>3</v>
      </c>
      <c r="B4" s="3" t="s">
        <v>51</v>
      </c>
      <c r="C4" s="1" t="s">
        <v>57</v>
      </c>
      <c r="E4" s="4">
        <v>3</v>
      </c>
      <c r="F4" s="2" t="str">
        <f>B6</f>
        <v>Alix</v>
      </c>
      <c r="G4" s="64">
        <f>INDEX('Poules A'!$I$16:$L$16,MATCH(Tableau!E4,'Poules A'!$I$8:$L$8,0))</f>
        <v>3</v>
      </c>
      <c r="H4" s="7" t="str">
        <f>IF(G4="","",G4&amp;" "&amp;RIGHT($F$1,1))</f>
        <v>3 A</v>
      </c>
      <c r="L4" s="31"/>
      <c r="N4" s="84"/>
      <c r="O4" s="31"/>
      <c r="Q4" s="6" t="s">
        <v>5</v>
      </c>
      <c r="R4" s="31"/>
      <c r="T4" s="1">
        <v>3</v>
      </c>
      <c r="U4" s="33" t="str">
        <f>IF(R5="","",IF(R5="G",Q5,Q6))</f>
        <v>Sonia</v>
      </c>
    </row>
    <row r="5" spans="1:21" ht="15">
      <c r="A5" s="1">
        <v>4</v>
      </c>
      <c r="B5" s="3" t="s">
        <v>52</v>
      </c>
      <c r="C5" s="1" t="s">
        <v>57</v>
      </c>
      <c r="E5" s="4">
        <v>4</v>
      </c>
      <c r="F5" s="2" t="str">
        <f>B9</f>
        <v>Gaelle</v>
      </c>
      <c r="G5" s="64">
        <f>INDEX('Poules A'!$I$16:$L$16,MATCH(Tableau!E5,'Poules A'!$I$8:$L$8,0))</f>
        <v>4</v>
      </c>
      <c r="H5" s="7" t="str">
        <f>IF(G5="","",G5&amp;" "&amp;RIGHT($F$1,1))</f>
        <v>4 A</v>
      </c>
      <c r="I5" s="74">
        <v>2</v>
      </c>
      <c r="J5" s="73" t="s">
        <v>42</v>
      </c>
      <c r="K5" s="27" t="str">
        <f>IF(ISNA(INDEX($F$2:$F$20,MATCH(J5,$H$2:$H$20,0))),"",INDEX($F$2:$F$20,MATCH(J5,$H$2:$H$20,0)))</f>
        <v>Alix</v>
      </c>
      <c r="L5" s="29" t="s">
        <v>13</v>
      </c>
      <c r="M5" s="11" t="s">
        <v>10</v>
      </c>
      <c r="N5" s="83" t="s">
        <v>52</v>
      </c>
      <c r="O5" s="29" t="s">
        <v>13</v>
      </c>
      <c r="P5" s="7" t="s">
        <v>13</v>
      </c>
      <c r="Q5" s="33" t="str">
        <f>IF(O2="","",IF(O2="P",N2,N3))</f>
        <v>Sonia</v>
      </c>
      <c r="R5" s="29" t="s">
        <v>12</v>
      </c>
      <c r="T5" s="1">
        <v>4</v>
      </c>
      <c r="U5" s="33" t="str">
        <f>IF(R5="","",IF(R5="P",Q5,Q6))</f>
        <v>Meline</v>
      </c>
    </row>
    <row r="6" spans="1:21" ht="15">
      <c r="A6" s="1">
        <v>5</v>
      </c>
      <c r="B6" s="3" t="s">
        <v>53</v>
      </c>
      <c r="C6" s="1" t="s">
        <v>57</v>
      </c>
      <c r="F6" s="9" t="s">
        <v>2</v>
      </c>
      <c r="G6" s="65"/>
      <c r="I6" s="74"/>
      <c r="J6" s="72" t="s">
        <v>41</v>
      </c>
      <c r="K6" s="27" t="str">
        <f>IF(ISNA(INDEX($F$2:$F$20,MATCH(J6,$H$2:$H$20,0))),"",INDEX($F$2:$F$20,MATCH(J6,$H$2:$H$20,0)))</f>
        <v>Sonia</v>
      </c>
      <c r="L6" s="30"/>
      <c r="M6" s="11" t="s">
        <v>11</v>
      </c>
      <c r="N6" s="83" t="s">
        <v>51</v>
      </c>
      <c r="O6" s="30"/>
      <c r="P6" s="7" t="s">
        <v>13</v>
      </c>
      <c r="Q6" s="33" t="str">
        <f>IF(O5="","",IF(O5="P",N5,N6))</f>
        <v>Meline</v>
      </c>
      <c r="R6" s="30"/>
      <c r="T6" s="1">
        <v>5</v>
      </c>
      <c r="U6" s="33" t="str">
        <f>IF(R8="","",IF(R8="G",Q8,Q9))</f>
        <v>Karine</v>
      </c>
    </row>
    <row r="7" spans="1:21" ht="15">
      <c r="A7" s="1">
        <v>6</v>
      </c>
      <c r="B7" s="3" t="s">
        <v>54</v>
      </c>
      <c r="C7" s="1" t="s">
        <v>57</v>
      </c>
      <c r="E7" s="4">
        <v>1</v>
      </c>
      <c r="F7" s="1" t="str">
        <f>B3</f>
        <v>Sonia</v>
      </c>
      <c r="G7" s="64">
        <v>2</v>
      </c>
      <c r="H7" s="7" t="str">
        <f>IF(G7="","",G7&amp;" "&amp;RIGHT($F$6,1))</f>
        <v>2 B</v>
      </c>
      <c r="L7" s="31"/>
      <c r="M7" s="26"/>
      <c r="N7" s="68"/>
      <c r="O7" s="22"/>
      <c r="P7" s="7"/>
      <c r="Q7" s="6" t="s">
        <v>6</v>
      </c>
      <c r="R7" s="10"/>
      <c r="T7" s="1">
        <v>6</v>
      </c>
      <c r="U7" s="33" t="str">
        <f>IF(R8="","",IF(R8="P",Q8,Q9))</f>
        <v>Sophie</v>
      </c>
    </row>
    <row r="8" spans="1:21" ht="15">
      <c r="A8" s="1">
        <v>7</v>
      </c>
      <c r="B8" s="3" t="s">
        <v>55</v>
      </c>
      <c r="C8" s="1" t="s">
        <v>57</v>
      </c>
      <c r="E8" s="4">
        <v>2</v>
      </c>
      <c r="F8" s="2" t="str">
        <f>B4</f>
        <v>Delphine</v>
      </c>
      <c r="G8" s="64">
        <v>1</v>
      </c>
      <c r="H8" s="7" t="str">
        <f>IF(G8="","",G8&amp;" "&amp;RIGHT($F$6,1))</f>
        <v>1 B</v>
      </c>
      <c r="I8" s="75" t="s">
        <v>48</v>
      </c>
      <c r="J8" s="72" t="s">
        <v>43</v>
      </c>
      <c r="K8" s="27" t="str">
        <f>IF(ISNA(INDEX($F$2:$F$20,MATCH(J8,$H$2:$H$20,0))),"",INDEX($F$2:$F$20,MATCH(J8,$H$2:$H$20,0)))</f>
        <v>Meline</v>
      </c>
      <c r="L8" s="29" t="s">
        <v>12</v>
      </c>
      <c r="M8" s="7" t="s">
        <v>34</v>
      </c>
      <c r="N8" s="35" t="s">
        <v>53</v>
      </c>
      <c r="O8" s="29" t="s">
        <v>13</v>
      </c>
      <c r="P8" s="11" t="s">
        <v>12</v>
      </c>
      <c r="Q8" s="36" t="str">
        <f>IF(O8="","",IF(O8="G",N8,N9))</f>
        <v>Sophie</v>
      </c>
      <c r="R8" s="29" t="s">
        <v>13</v>
      </c>
      <c r="T8" s="1">
        <v>7</v>
      </c>
      <c r="U8" s="33" t="str">
        <f>IF(R11="","",IF(R11="G",Q11,Q12))</f>
        <v>Alix</v>
      </c>
    </row>
    <row r="9" spans="1:21" ht="15">
      <c r="A9" s="1">
        <v>8</v>
      </c>
      <c r="B9" s="3" t="s">
        <v>56</v>
      </c>
      <c r="C9" s="1" t="s">
        <v>57</v>
      </c>
      <c r="E9" s="4">
        <v>3</v>
      </c>
      <c r="F9" s="2" t="str">
        <f>B7</f>
        <v>Sophie</v>
      </c>
      <c r="G9" s="64">
        <v>4</v>
      </c>
      <c r="H9" s="7" t="str">
        <f>IF(G9="","",G9&amp;" "&amp;RIGHT($F$6,1))</f>
        <v>4 B</v>
      </c>
      <c r="I9" s="75"/>
      <c r="J9" s="71" t="s">
        <v>44</v>
      </c>
      <c r="K9" s="27" t="str">
        <f>IF(ISNA(INDEX($F$2:$F$20,MATCH(J9,$H$2:$H$20,0))),"",INDEX($F$2:$F$20,MATCH(J9,$H$2:$H$20,0)))</f>
        <v>Karine</v>
      </c>
      <c r="L9" s="30"/>
      <c r="M9" s="7" t="s">
        <v>35</v>
      </c>
      <c r="N9" s="35" t="s">
        <v>54</v>
      </c>
      <c r="O9" s="30"/>
      <c r="P9" s="11" t="s">
        <v>12</v>
      </c>
      <c r="Q9" s="36" t="str">
        <f>IF(O11="","",IF(O11="G",N11,N12))</f>
        <v>Karine</v>
      </c>
      <c r="R9" s="30"/>
      <c r="T9" s="1">
        <v>8</v>
      </c>
      <c r="U9" s="33" t="str">
        <f>IF(R11="","",IF(R11="P",Q11,Q12))</f>
        <v>Gaelle</v>
      </c>
    </row>
    <row r="10" spans="5:21" ht="15">
      <c r="E10" s="4">
        <v>4</v>
      </c>
      <c r="F10" s="2" t="str">
        <f>B8</f>
        <v>Karine</v>
      </c>
      <c r="G10" s="64">
        <v>3</v>
      </c>
      <c r="H10" s="7" t="str">
        <f>IF(G10="","",G10&amp;" "&amp;RIGHT($F$6,1))</f>
        <v>3 B</v>
      </c>
      <c r="I10" s="25"/>
      <c r="L10" s="31"/>
      <c r="N10" s="5"/>
      <c r="O10" s="31"/>
      <c r="P10" s="7"/>
      <c r="Q10" s="6" t="s">
        <v>7</v>
      </c>
      <c r="R10" s="31"/>
      <c r="U10"/>
    </row>
    <row r="11" spans="8:21" ht="15">
      <c r="H11" s="70"/>
      <c r="I11" s="74">
        <v>4</v>
      </c>
      <c r="J11" s="73" t="s">
        <v>45</v>
      </c>
      <c r="K11" s="27" t="str">
        <f>IF(ISNA(INDEX($F$2:$F$20,MATCH(J11,$H$2:$H$20,0))),"",INDEX($F$2:$F$20,MATCH(J11,$H$2:$H$20,0)))</f>
        <v>Gaelle</v>
      </c>
      <c r="L11" s="29" t="s">
        <v>13</v>
      </c>
      <c r="M11" s="7" t="s">
        <v>36</v>
      </c>
      <c r="N11" s="35" t="s">
        <v>56</v>
      </c>
      <c r="O11" s="29" t="s">
        <v>13</v>
      </c>
      <c r="P11" s="7" t="s">
        <v>13</v>
      </c>
      <c r="Q11" s="67" t="str">
        <f>IF(O8="","",IF(O8="P",N8,N9))</f>
        <v>Alix</v>
      </c>
      <c r="R11" s="29" t="s">
        <v>12</v>
      </c>
      <c r="U11"/>
    </row>
    <row r="12" spans="8:21" ht="15">
      <c r="H12" s="70"/>
      <c r="I12" s="74"/>
      <c r="J12" s="72" t="s">
        <v>46</v>
      </c>
      <c r="K12" s="27" t="str">
        <f>IF(ISNA(INDEX($F$2:$F$20,MATCH(J12,$H$2:$H$20,0))),"",INDEX($F$2:$F$20,MATCH(J12,$H$2:$H$20,0)))</f>
        <v>Delphine</v>
      </c>
      <c r="L12" s="30"/>
      <c r="M12" s="66" t="s">
        <v>37</v>
      </c>
      <c r="N12" s="32" t="s">
        <v>55</v>
      </c>
      <c r="O12" s="30"/>
      <c r="P12" s="7" t="s">
        <v>13</v>
      </c>
      <c r="Q12" s="67" t="str">
        <f>IF(O11="","",IF(O11="P",N11,N12))</f>
        <v>Gaelle</v>
      </c>
      <c r="R12" s="30"/>
      <c r="U12"/>
    </row>
    <row r="13" spans="9:21" ht="15">
      <c r="I13" s="25"/>
      <c r="U13"/>
    </row>
    <row r="14" ht="15">
      <c r="U14"/>
    </row>
    <row r="15" ht="15">
      <c r="U15"/>
    </row>
    <row r="16" ht="15">
      <c r="U16"/>
    </row>
    <row r="17" ht="15">
      <c r="U17"/>
    </row>
  </sheetData>
  <sheetProtection/>
  <mergeCells count="4">
    <mergeCell ref="I11:I12"/>
    <mergeCell ref="I8:I9"/>
    <mergeCell ref="I5:I6"/>
    <mergeCell ref="I2:I3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1"/>
  <headerFooter alignWithMargins="0">
    <oddHeader>&amp;L&amp;"Calibri,Normal"&amp;K000000&amp;F&amp;A&amp;D&amp;T</oddHeader>
  </headerFooter>
  <ignoredErrors>
    <ignoredError sqref="I2 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E15" sqref="E15"/>
    </sheetView>
  </sheetViews>
  <sheetFormatPr defaultColWidth="11.00390625" defaultRowHeight="15.75"/>
  <cols>
    <col min="1" max="1" width="8.375" style="0" bestFit="1" customWidth="1"/>
    <col min="2" max="3" width="23.625" style="0" customWidth="1"/>
    <col min="4" max="8" width="6.875" style="0" customWidth="1"/>
    <col min="9" max="12" width="4.875" style="0" customWidth="1"/>
  </cols>
  <sheetData>
    <row r="1" spans="1:12" ht="18" thickBot="1">
      <c r="A1" s="39" t="s">
        <v>16</v>
      </c>
      <c r="B1" s="38" t="s">
        <v>17</v>
      </c>
      <c r="H1" s="4"/>
      <c r="I1" s="12"/>
      <c r="J1" s="13"/>
      <c r="K1" s="13"/>
      <c r="L1" s="14"/>
    </row>
    <row r="2" spans="1:12" ht="18">
      <c r="A2" s="42"/>
      <c r="B2" s="41" t="s">
        <v>0</v>
      </c>
      <c r="C2" s="56"/>
      <c r="D2" s="41" t="s">
        <v>32</v>
      </c>
      <c r="F2" s="76" t="s">
        <v>19</v>
      </c>
      <c r="G2" s="76"/>
      <c r="H2" s="77"/>
      <c r="I2" s="15"/>
      <c r="J2" s="16"/>
      <c r="K2" s="16"/>
      <c r="L2" s="17"/>
    </row>
    <row r="3" spans="1:12" ht="18" thickBot="1">
      <c r="A3" s="40">
        <v>1</v>
      </c>
      <c r="B3" s="78" t="str">
        <f>Tableau!F2</f>
        <v>Amelie</v>
      </c>
      <c r="C3" s="79"/>
      <c r="D3" s="1"/>
      <c r="H3" s="4"/>
      <c r="I3" s="18"/>
      <c r="J3" s="19"/>
      <c r="K3" s="19"/>
      <c r="L3" s="20"/>
    </row>
    <row r="4" spans="1:12" ht="18">
      <c r="A4" s="40">
        <v>2</v>
      </c>
      <c r="B4" s="78" t="str">
        <f>Tableau!F3</f>
        <v>Meline</v>
      </c>
      <c r="C4" s="79"/>
      <c r="D4" s="1"/>
      <c r="H4" s="4"/>
      <c r="I4" s="4"/>
      <c r="J4" s="4"/>
      <c r="K4" s="4"/>
      <c r="L4" s="4"/>
    </row>
    <row r="5" spans="1:12" ht="18">
      <c r="A5" s="40">
        <v>3</v>
      </c>
      <c r="B5" s="78" t="str">
        <f>Tableau!F4</f>
        <v>Alix</v>
      </c>
      <c r="C5" s="79"/>
      <c r="D5" s="1"/>
      <c r="H5" s="4"/>
      <c r="I5" s="4"/>
      <c r="J5" s="4"/>
      <c r="K5" s="4"/>
      <c r="L5" s="4"/>
    </row>
    <row r="6" spans="1:12" ht="18">
      <c r="A6" s="40">
        <v>4</v>
      </c>
      <c r="B6" s="78" t="str">
        <f>Tableau!F5</f>
        <v>Gaelle</v>
      </c>
      <c r="C6" s="79"/>
      <c r="D6" s="1"/>
      <c r="H6" s="4"/>
      <c r="I6" s="4"/>
      <c r="J6" s="4"/>
      <c r="K6" s="4"/>
      <c r="L6" s="4"/>
    </row>
    <row r="7" spans="1:12" ht="15.75" thickBot="1">
      <c r="A7" s="21"/>
      <c r="B7" s="22"/>
      <c r="C7" s="23"/>
      <c r="H7" s="4"/>
      <c r="I7" s="4"/>
      <c r="J7" s="4"/>
      <c r="K7" s="4"/>
      <c r="L7" s="37" t="s">
        <v>20</v>
      </c>
    </row>
    <row r="8" spans="1:12" ht="15">
      <c r="A8" s="42"/>
      <c r="B8" s="41" t="s">
        <v>21</v>
      </c>
      <c r="C8" s="41" t="s">
        <v>21</v>
      </c>
      <c r="D8" s="80" t="s">
        <v>22</v>
      </c>
      <c r="E8" s="81"/>
      <c r="F8" s="81"/>
      <c r="G8" s="81"/>
      <c r="H8" s="82"/>
      <c r="I8" s="43">
        <v>1</v>
      </c>
      <c r="J8" s="44">
        <v>2</v>
      </c>
      <c r="K8" s="44">
        <v>3</v>
      </c>
      <c r="L8" s="44">
        <v>4</v>
      </c>
    </row>
    <row r="9" spans="1:12" ht="15">
      <c r="A9" s="45" t="s">
        <v>23</v>
      </c>
      <c r="B9" s="45" t="str">
        <f>B3</f>
        <v>Amelie</v>
      </c>
      <c r="C9" s="46" t="str">
        <f>B6</f>
        <v>Gaelle</v>
      </c>
      <c r="D9" s="61">
        <v>3</v>
      </c>
      <c r="E9" s="50">
        <v>4</v>
      </c>
      <c r="F9" s="50">
        <v>2</v>
      </c>
      <c r="G9" s="50"/>
      <c r="H9" s="47"/>
      <c r="I9" s="48">
        <f>IF(SUM($D9:$H9)=0,0,IF(COUNTIF($D9:$H9,"&gt;0")-COUNTIF($D9:$H9,"&lt;0")&gt;0,1,0))</f>
        <v>1</v>
      </c>
      <c r="J9" s="49"/>
      <c r="K9" s="49"/>
      <c r="L9" s="50">
        <f>IF(SUM($D9:$H9)=0,0,IF(COUNTIF($D9:$H9,"&gt;0")-COUNTIF($D9:$H9,"&lt;0")&lt;0,1,0))</f>
        <v>0</v>
      </c>
    </row>
    <row r="10" spans="1:12" ht="15">
      <c r="A10" s="45" t="s">
        <v>24</v>
      </c>
      <c r="B10" s="45" t="str">
        <f>B4</f>
        <v>Meline</v>
      </c>
      <c r="C10" s="46" t="str">
        <f>B5</f>
        <v>Alix</v>
      </c>
      <c r="D10" s="61">
        <v>5</v>
      </c>
      <c r="E10" s="50">
        <v>4</v>
      </c>
      <c r="F10" s="50">
        <v>4</v>
      </c>
      <c r="G10" s="50"/>
      <c r="H10" s="47"/>
      <c r="I10" s="51"/>
      <c r="J10" s="50">
        <f>IF(SUM($D10:$H10)=0,0,IF(COUNTIF($D10:$H10,"&gt;0")-COUNTIF($D10:$H10,"&lt;0")&gt;0,1,0))</f>
        <v>1</v>
      </c>
      <c r="K10" s="50">
        <f>IF(SUM($D10:$H10)=0,0,IF(COUNTIF($D10:$H10,"&gt;0")-COUNTIF($D10:$H10,"&lt;0")&lt;0,1,0))</f>
        <v>0</v>
      </c>
      <c r="L10" s="49"/>
    </row>
    <row r="11" spans="1:12" ht="15">
      <c r="A11" s="45" t="s">
        <v>25</v>
      </c>
      <c r="B11" s="45" t="str">
        <f>B3</f>
        <v>Amelie</v>
      </c>
      <c r="C11" s="46" t="str">
        <f>B5</f>
        <v>Alix</v>
      </c>
      <c r="D11" s="61">
        <v>1</v>
      </c>
      <c r="E11" s="50">
        <v>2</v>
      </c>
      <c r="F11" s="50">
        <v>3</v>
      </c>
      <c r="G11" s="50"/>
      <c r="H11" s="47"/>
      <c r="I11" s="48">
        <f>IF(SUM($D11:$H11)=0,0,IF(COUNTIF($D11:$H11,"&gt;0")-COUNTIF($D11:$H11,"&lt;0")&gt;0,1,0))</f>
        <v>1</v>
      </c>
      <c r="J11" s="49"/>
      <c r="K11" s="50">
        <f>IF(SUM($D11:$H11)=0,0,IF(COUNTIF($D11:$H11,"&gt;0")-COUNTIF($D11:$H11,"&lt;0")&lt;0,1,0))</f>
        <v>0</v>
      </c>
      <c r="L11" s="49"/>
    </row>
    <row r="12" spans="1:12" ht="15">
      <c r="A12" s="45" t="s">
        <v>26</v>
      </c>
      <c r="B12" s="45" t="str">
        <f>B4</f>
        <v>Meline</v>
      </c>
      <c r="C12" s="46" t="str">
        <f>B6</f>
        <v>Gaelle</v>
      </c>
      <c r="D12" s="61">
        <v>5</v>
      </c>
      <c r="E12" s="50">
        <v>5</v>
      </c>
      <c r="F12" s="50">
        <v>1</v>
      </c>
      <c r="G12" s="50"/>
      <c r="H12" s="47"/>
      <c r="I12" s="51"/>
      <c r="J12" s="50">
        <f>IF(SUM($D12:$H12)=0,0,IF(COUNTIF($D12:$H12,"&gt;0")-COUNTIF($D12:$H12,"&lt;0")&gt;0,1,0))</f>
        <v>1</v>
      </c>
      <c r="K12" s="49"/>
      <c r="L12" s="50">
        <f>IF(SUM($D12:$H12)=0,0,IF(COUNTIF($D12:$H12,"&gt;0")-COUNTIF($D12:$H12,"&lt;0")&lt;0,1,0))</f>
        <v>0</v>
      </c>
    </row>
    <row r="13" spans="1:12" ht="15">
      <c r="A13" s="45" t="s">
        <v>27</v>
      </c>
      <c r="B13" s="45" t="str">
        <f>B3</f>
        <v>Amelie</v>
      </c>
      <c r="C13" s="46" t="str">
        <f>B4</f>
        <v>Meline</v>
      </c>
      <c r="D13" s="61">
        <v>5</v>
      </c>
      <c r="E13" s="50">
        <v>2</v>
      </c>
      <c r="F13" s="50">
        <v>-8</v>
      </c>
      <c r="G13" s="50">
        <v>2</v>
      </c>
      <c r="H13" s="47"/>
      <c r="I13" s="48">
        <f>IF(SUM($D13:$H13)=0,0,IF(COUNTIF($D13:$H13,"&gt;0")-COUNTIF($D13:$H13,"&lt;0")&gt;0,1,0))</f>
        <v>1</v>
      </c>
      <c r="J13" s="50">
        <f>IF(SUM($D13:$H13)=0,0,IF(COUNTIF($D13:$H13,"&gt;0")-COUNTIF($D13:$H13,"&lt;0")&lt;0,1,0))</f>
        <v>0</v>
      </c>
      <c r="K13" s="49"/>
      <c r="L13" s="49"/>
    </row>
    <row r="14" spans="1:12" ht="15.75" thickBot="1">
      <c r="A14" s="45" t="s">
        <v>28</v>
      </c>
      <c r="B14" s="45" t="str">
        <f>B5</f>
        <v>Alix</v>
      </c>
      <c r="C14" s="46" t="str">
        <f>B6</f>
        <v>Gaelle</v>
      </c>
      <c r="D14" s="62">
        <v>4</v>
      </c>
      <c r="E14" s="63">
        <v>9</v>
      </c>
      <c r="F14" s="63">
        <v>8</v>
      </c>
      <c r="G14" s="63"/>
      <c r="H14" s="52"/>
      <c r="I14" s="53"/>
      <c r="J14" s="54"/>
      <c r="K14" s="55">
        <f>IF(SUM($D14:$H14)=0,0,IF(COUNTIF($D14:$H14,"&gt;0")-COUNTIF($D14:$H14,"&lt;0")&gt;0,1,0))</f>
        <v>1</v>
      </c>
      <c r="L14" s="55">
        <f>IF(SUM($D14:$H14)=0,0,IF(COUNTIF($D14:$H14,"&gt;0")-COUNTIF($D14:$H14,"&lt;0")&lt;0,1,0))</f>
        <v>0</v>
      </c>
    </row>
    <row r="15" spans="1:12" ht="15.75" thickBot="1">
      <c r="A15" s="42"/>
      <c r="B15" s="41"/>
      <c r="C15" s="56"/>
      <c r="D15" s="56"/>
      <c r="E15" s="56"/>
      <c r="F15" s="56"/>
      <c r="G15" s="57"/>
      <c r="H15" s="58" t="s">
        <v>29</v>
      </c>
      <c r="I15" s="59">
        <f>SUM(I9:I14)</f>
        <v>3</v>
      </c>
      <c r="J15" s="59">
        <f>SUM(J9:J14)</f>
        <v>2</v>
      </c>
      <c r="K15" s="59">
        <f>SUM(K9:K14)</f>
        <v>1</v>
      </c>
      <c r="L15" s="59">
        <f>SUM(L9:L14)</f>
        <v>0</v>
      </c>
    </row>
    <row r="16" spans="1:12" ht="15">
      <c r="A16" s="42"/>
      <c r="B16" s="41"/>
      <c r="C16" s="56"/>
      <c r="D16" s="56"/>
      <c r="E16" s="56"/>
      <c r="F16" s="56"/>
      <c r="G16" s="56"/>
      <c r="H16" s="57" t="s">
        <v>18</v>
      </c>
      <c r="I16" s="60">
        <f>IF(SUM($D$14:$H$14)=0,"",RANK(I15,$I$15:$L$15))</f>
        <v>1</v>
      </c>
      <c r="J16" s="60">
        <f>IF(SUM($D$14:$H$14)=0,"",RANK(J15,$I$15:$L$15))</f>
        <v>2</v>
      </c>
      <c r="K16" s="60">
        <f>IF(SUM($D$14:$H$14)=0,"",RANK(K15,$I$15:$L$15))</f>
        <v>3</v>
      </c>
      <c r="L16" s="60">
        <f>IF(SUM($D$14:$H$14)=0,"",RANK(L15,$I$15:$L$15))</f>
        <v>4</v>
      </c>
    </row>
  </sheetData>
  <sheetProtection/>
  <mergeCells count="6">
    <mergeCell ref="F2:H2"/>
    <mergeCell ref="B3:C3"/>
    <mergeCell ref="B4:C4"/>
    <mergeCell ref="B5:C5"/>
    <mergeCell ref="B6:C6"/>
    <mergeCell ref="D8:H8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D4" sqref="D4"/>
    </sheetView>
  </sheetViews>
  <sheetFormatPr defaultColWidth="11.00390625" defaultRowHeight="15.75"/>
  <cols>
    <col min="1" max="1" width="8.375" style="0" bestFit="1" customWidth="1"/>
    <col min="2" max="3" width="23.625" style="0" customWidth="1"/>
    <col min="4" max="8" width="6.875" style="0" customWidth="1"/>
    <col min="9" max="12" width="4.875" style="0" customWidth="1"/>
  </cols>
  <sheetData>
    <row r="1" spans="1:12" ht="18" thickBot="1">
      <c r="A1" s="39" t="s">
        <v>16</v>
      </c>
      <c r="B1" s="38" t="s">
        <v>30</v>
      </c>
      <c r="H1" s="4"/>
      <c r="I1" s="12"/>
      <c r="J1" s="13"/>
      <c r="K1" s="13"/>
      <c r="L1" s="14"/>
    </row>
    <row r="2" spans="1:12" ht="18">
      <c r="A2" s="42"/>
      <c r="B2" s="41" t="s">
        <v>0</v>
      </c>
      <c r="C2" s="56"/>
      <c r="D2" s="41" t="s">
        <v>32</v>
      </c>
      <c r="F2" s="76" t="s">
        <v>19</v>
      </c>
      <c r="G2" s="76"/>
      <c r="H2" s="77"/>
      <c r="I2" s="15"/>
      <c r="J2" s="16"/>
      <c r="K2" s="16"/>
      <c r="L2" s="17"/>
    </row>
    <row r="3" spans="1:12" ht="18" thickBot="1">
      <c r="A3" s="40">
        <v>1</v>
      </c>
      <c r="B3" s="78" t="str">
        <f>Tableau!F7</f>
        <v>Sonia</v>
      </c>
      <c r="C3" s="79"/>
      <c r="D3" s="1"/>
      <c r="H3" s="4"/>
      <c r="I3" s="18"/>
      <c r="J3" s="19"/>
      <c r="K3" s="19"/>
      <c r="L3" s="20"/>
    </row>
    <row r="4" spans="1:12" ht="18">
      <c r="A4" s="40">
        <v>2</v>
      </c>
      <c r="B4" s="78" t="str">
        <f>Tableau!F8</f>
        <v>Delphine</v>
      </c>
      <c r="C4" s="79"/>
      <c r="D4" s="1"/>
      <c r="H4" s="4"/>
      <c r="I4" s="4"/>
      <c r="J4" s="4"/>
      <c r="K4" s="4"/>
      <c r="L4" s="4"/>
    </row>
    <row r="5" spans="1:12" ht="18">
      <c r="A5" s="40">
        <v>3</v>
      </c>
      <c r="B5" s="78" t="str">
        <f>Tableau!F9</f>
        <v>Sophie</v>
      </c>
      <c r="C5" s="79"/>
      <c r="D5" s="1"/>
      <c r="H5" s="4"/>
      <c r="I5" s="4"/>
      <c r="J5" s="4"/>
      <c r="K5" s="4"/>
      <c r="L5" s="4"/>
    </row>
    <row r="6" spans="1:12" ht="18">
      <c r="A6" s="40">
        <v>4</v>
      </c>
      <c r="B6" s="78" t="str">
        <f>Tableau!F10</f>
        <v>Karine</v>
      </c>
      <c r="C6" s="79"/>
      <c r="D6" s="1"/>
      <c r="H6" s="4"/>
      <c r="I6" s="4"/>
      <c r="J6" s="4"/>
      <c r="K6" s="4"/>
      <c r="L6" s="4"/>
    </row>
    <row r="7" spans="1:12" ht="15.75" thickBot="1">
      <c r="A7" s="21"/>
      <c r="B7" s="22"/>
      <c r="C7" s="23"/>
      <c r="H7" s="4"/>
      <c r="I7" s="4"/>
      <c r="J7" s="4"/>
      <c r="K7" s="4"/>
      <c r="L7" s="37" t="s">
        <v>20</v>
      </c>
    </row>
    <row r="8" spans="1:12" ht="15">
      <c r="A8" s="42"/>
      <c r="B8" s="41" t="s">
        <v>21</v>
      </c>
      <c r="C8" s="41" t="s">
        <v>21</v>
      </c>
      <c r="D8" s="80" t="s">
        <v>22</v>
      </c>
      <c r="E8" s="81"/>
      <c r="F8" s="81"/>
      <c r="G8" s="81"/>
      <c r="H8" s="82"/>
      <c r="I8" s="43">
        <v>1</v>
      </c>
      <c r="J8" s="44">
        <v>2</v>
      </c>
      <c r="K8" s="44">
        <v>3</v>
      </c>
      <c r="L8" s="44">
        <v>4</v>
      </c>
    </row>
    <row r="9" spans="1:12" ht="15">
      <c r="A9" s="45" t="s">
        <v>23</v>
      </c>
      <c r="B9" s="45" t="str">
        <f>B3</f>
        <v>Sonia</v>
      </c>
      <c r="C9" s="46" t="str">
        <f>B6</f>
        <v>Karine</v>
      </c>
      <c r="D9" s="61">
        <v>6</v>
      </c>
      <c r="E9" s="50">
        <v>5</v>
      </c>
      <c r="F9" s="50">
        <v>8</v>
      </c>
      <c r="G9" s="50"/>
      <c r="H9" s="47"/>
      <c r="I9" s="48">
        <f>IF(SUM($D9:$H9)=0,0,IF(COUNTIF($D9:$H9,"&gt;0")-COUNTIF($D9:$H9,"&lt;0")&gt;0,1,0))</f>
        <v>1</v>
      </c>
      <c r="J9" s="49"/>
      <c r="K9" s="49"/>
      <c r="L9" s="50">
        <f>IF(SUM($D9:$H9)=0,0,IF(COUNTIF($D9:$H9,"&gt;0")-COUNTIF($D9:$H9,"&lt;0")&lt;0,1,0))</f>
        <v>0</v>
      </c>
    </row>
    <row r="10" spans="1:12" ht="15">
      <c r="A10" s="45" t="s">
        <v>24</v>
      </c>
      <c r="B10" s="45" t="str">
        <f>B4</f>
        <v>Delphine</v>
      </c>
      <c r="C10" s="46" t="str">
        <f>B5</f>
        <v>Sophie</v>
      </c>
      <c r="D10" s="61">
        <v>3</v>
      </c>
      <c r="E10" s="50">
        <v>2</v>
      </c>
      <c r="F10" s="50">
        <v>2</v>
      </c>
      <c r="G10" s="50"/>
      <c r="H10" s="47"/>
      <c r="I10" s="51"/>
      <c r="J10" s="50">
        <f>IF(SUM($D10:$H10)=0,0,IF(COUNTIF($D10:$H10,"&gt;0")-COUNTIF($D10:$H10,"&lt;0")&gt;0,1,0))</f>
        <v>1</v>
      </c>
      <c r="K10" s="50">
        <f>IF(SUM($D10:$H10)=0,0,IF(COUNTIF($D10:$H10,"&gt;0")-COUNTIF($D10:$H10,"&lt;0")&lt;0,1,0))</f>
        <v>0</v>
      </c>
      <c r="L10" s="49"/>
    </row>
    <row r="11" spans="1:12" ht="15">
      <c r="A11" s="45" t="s">
        <v>25</v>
      </c>
      <c r="B11" s="45" t="str">
        <f>B3</f>
        <v>Sonia</v>
      </c>
      <c r="C11" s="46" t="str">
        <f>B5</f>
        <v>Sophie</v>
      </c>
      <c r="D11" s="61">
        <v>6</v>
      </c>
      <c r="E11" s="50">
        <v>5</v>
      </c>
      <c r="F11" s="50">
        <v>4</v>
      </c>
      <c r="G11" s="50"/>
      <c r="H11" s="47"/>
      <c r="I11" s="48">
        <f>IF(SUM($D11:$H11)=0,0,IF(COUNTIF($D11:$H11,"&gt;0")-COUNTIF($D11:$H11,"&lt;0")&gt;0,1,0))</f>
        <v>1</v>
      </c>
      <c r="J11" s="49"/>
      <c r="K11" s="50">
        <f>IF(SUM($D11:$H11)=0,0,IF(COUNTIF($D11:$H11,"&gt;0")-COUNTIF($D11:$H11,"&lt;0")&lt;0,1,0))</f>
        <v>0</v>
      </c>
      <c r="L11" s="49"/>
    </row>
    <row r="12" spans="1:12" ht="15">
      <c r="A12" s="45" t="s">
        <v>26</v>
      </c>
      <c r="B12" s="45" t="str">
        <f>B4</f>
        <v>Delphine</v>
      </c>
      <c r="C12" s="46" t="str">
        <f>B6</f>
        <v>Karine</v>
      </c>
      <c r="D12" s="61">
        <v>4</v>
      </c>
      <c r="E12" s="50">
        <v>4</v>
      </c>
      <c r="F12" s="50">
        <v>5</v>
      </c>
      <c r="G12" s="50"/>
      <c r="H12" s="47"/>
      <c r="I12" s="51"/>
      <c r="J12" s="50">
        <f>IF(SUM($D12:$H12)=0,0,IF(COUNTIF($D12:$H12,"&gt;0")-COUNTIF($D12:$H12,"&lt;0")&gt;0,1,0))</f>
        <v>1</v>
      </c>
      <c r="K12" s="49"/>
      <c r="L12" s="50">
        <f>IF(SUM($D12:$H12)=0,0,IF(COUNTIF($D12:$H12,"&gt;0")-COUNTIF($D12:$H12,"&lt;0")&lt;0,1,0))</f>
        <v>0</v>
      </c>
    </row>
    <row r="13" spans="1:12" ht="15">
      <c r="A13" s="45" t="s">
        <v>27</v>
      </c>
      <c r="B13" s="45" t="str">
        <f>B3</f>
        <v>Sonia</v>
      </c>
      <c r="C13" s="46" t="str">
        <f>B4</f>
        <v>Delphine</v>
      </c>
      <c r="D13" s="61">
        <v>4</v>
      </c>
      <c r="E13" s="50">
        <v>4</v>
      </c>
      <c r="F13" s="50">
        <v>-6</v>
      </c>
      <c r="G13" s="50">
        <v>7</v>
      </c>
      <c r="H13" s="47"/>
      <c r="I13" s="48">
        <f>IF(SUM($D13:$H13)=0,0,IF(COUNTIF($D13:$H13,"&gt;0")-COUNTIF($D13:$H13,"&lt;0")&gt;0,1,0))</f>
        <v>1</v>
      </c>
      <c r="J13" s="50">
        <f>IF(SUM($D13:$H13)=0,0,IF(COUNTIF($D13:$H13,"&gt;0")-COUNTIF($D13:$H13,"&lt;0")&lt;0,1,0))</f>
        <v>0</v>
      </c>
      <c r="K13" s="49"/>
      <c r="L13" s="49"/>
    </row>
    <row r="14" spans="1:12" ht="15.75" thickBot="1">
      <c r="A14" s="45" t="s">
        <v>28</v>
      </c>
      <c r="B14" s="45" t="str">
        <f>B5</f>
        <v>Sophie</v>
      </c>
      <c r="C14" s="46" t="str">
        <f>B6</f>
        <v>Karine</v>
      </c>
      <c r="D14" s="62"/>
      <c r="E14" s="63"/>
      <c r="F14" s="63"/>
      <c r="G14" s="63"/>
      <c r="H14" s="52"/>
      <c r="I14" s="53"/>
      <c r="J14" s="54"/>
      <c r="K14" s="55">
        <f>IF(SUM($D14:$H14)=0,0,IF(COUNTIF($D14:$H14,"&gt;0")-COUNTIF($D14:$H14,"&lt;0")&gt;0,1,0))</f>
        <v>0</v>
      </c>
      <c r="L14" s="55">
        <f>IF(SUM($D14:$H14)=0,0,IF(COUNTIF($D14:$H14,"&gt;0")-COUNTIF($D14:$H14,"&lt;0")&lt;0,1,0))</f>
        <v>0</v>
      </c>
    </row>
    <row r="15" spans="1:12" ht="15.75" thickBot="1">
      <c r="A15" s="42"/>
      <c r="B15" s="41"/>
      <c r="C15" s="56"/>
      <c r="D15" s="56"/>
      <c r="E15" s="56"/>
      <c r="F15" s="56"/>
      <c r="G15" s="57"/>
      <c r="H15" s="58" t="s">
        <v>29</v>
      </c>
      <c r="I15" s="59">
        <f>SUM(I9:I14)</f>
        <v>3</v>
      </c>
      <c r="J15" s="59">
        <f>SUM(J9:J14)</f>
        <v>2</v>
      </c>
      <c r="K15" s="59">
        <f>SUM(K9:K14)</f>
        <v>0</v>
      </c>
      <c r="L15" s="59">
        <f>SUM(L9:L14)</f>
        <v>0</v>
      </c>
    </row>
    <row r="16" spans="1:12" ht="15">
      <c r="A16" s="42"/>
      <c r="B16" s="41"/>
      <c r="C16" s="56"/>
      <c r="D16" s="56"/>
      <c r="E16" s="56"/>
      <c r="F16" s="56"/>
      <c r="G16" s="56"/>
      <c r="H16" s="57" t="s">
        <v>18</v>
      </c>
      <c r="I16" s="60">
        <f>IF(SUM($D$14:$H$14)=0,"",RANK(I15,$I$15:$L$15))</f>
      </c>
      <c r="J16" s="60">
        <f>IF(SUM($D$14:$H$14)=0,"",RANK(J15,$I$15:$L$15))</f>
      </c>
      <c r="K16" s="60">
        <f>IF(SUM($D$14:$H$14)=0,"",RANK(K15,$I$15:$L$15))</f>
      </c>
      <c r="L16" s="60">
        <f>IF(SUM($D$14:$H$14)=0,"",RANK(L15,$I$15:$L$15))</f>
      </c>
    </row>
  </sheetData>
  <sheetProtection/>
  <mergeCells count="6">
    <mergeCell ref="F2:H2"/>
    <mergeCell ref="B3:C3"/>
    <mergeCell ref="B4:C4"/>
    <mergeCell ref="B5:C5"/>
    <mergeCell ref="B6:C6"/>
    <mergeCell ref="D8:H8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ZaN</cp:lastModifiedBy>
  <cp:lastPrinted>2018-04-17T13:33:57Z</cp:lastPrinted>
  <dcterms:created xsi:type="dcterms:W3CDTF">2017-03-24T11:30:03Z</dcterms:created>
  <dcterms:modified xsi:type="dcterms:W3CDTF">2019-05-19T16:44:51Z</dcterms:modified>
  <cp:category/>
  <cp:version/>
  <cp:contentType/>
  <cp:contentStatus/>
</cp:coreProperties>
</file>